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PCvanArnhem\Documents\Werk\1 Onderhanden\3b Acquisitie WOZ\WEBSITE\Stukken website\"/>
    </mc:Choice>
  </mc:AlternateContent>
  <xr:revisionPtr revIDLastSave="0" documentId="8_{4C32B9EE-C84B-42F7-B686-5A5F11CD6C8B}" xr6:coauthVersionLast="45" xr6:coauthVersionMax="45" xr10:uidLastSave="{00000000-0000-0000-0000-000000000000}"/>
  <bookViews>
    <workbookView xWindow="-28920" yWindow="-120" windowWidth="29040" windowHeight="16440" xr2:uid="{00000000-000D-0000-FFFF-FFFF00000000}"/>
  </bookViews>
  <sheets>
    <sheet name="WEV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6" i="5" l="1"/>
  <c r="B65" i="5"/>
  <c r="B13" i="5"/>
  <c r="F57" i="5" l="1"/>
  <c r="F56" i="5"/>
  <c r="G50" i="5"/>
  <c r="G49" i="5"/>
  <c r="D48" i="5"/>
  <c r="D49" i="5" s="1"/>
  <c r="F49" i="5" s="1"/>
  <c r="C43" i="5"/>
  <c r="D42" i="5"/>
  <c r="D43" i="5" s="1"/>
  <c r="F48" i="5" l="1"/>
  <c r="D50" i="5"/>
  <c r="F50" i="5" s="1"/>
  <c r="F51" i="5" l="1"/>
  <c r="F52" i="5" s="1"/>
  <c r="F53" i="5" s="1"/>
  <c r="F62" i="5" s="1"/>
  <c r="B36" i="5" l="1"/>
  <c r="B8" i="5"/>
  <c r="F15" i="5" l="1"/>
  <c r="C19" i="5" l="1"/>
  <c r="E19" i="5" s="1"/>
  <c r="F17" i="5"/>
  <c r="G17" i="5"/>
  <c r="E17" i="5" l="1"/>
  <c r="C30" i="5"/>
  <c r="C20" i="5" l="1"/>
  <c r="E9" i="5"/>
  <c r="F65" i="5" s="1"/>
  <c r="E20" i="5" l="1"/>
  <c r="C21" i="5"/>
  <c r="E21" i="5" s="1"/>
  <c r="C22" i="5"/>
  <c r="E22" i="5" l="1"/>
  <c r="C23" i="5"/>
  <c r="E23" i="5" l="1"/>
  <c r="E24" i="5" s="1"/>
  <c r="D24" i="5" l="1"/>
  <c r="E25" i="5"/>
  <c r="E29" i="5" s="1"/>
  <c r="E31" i="5" s="1"/>
  <c r="E26" i="5" l="1"/>
  <c r="D38" i="5" s="1"/>
  <c r="F61" i="5" s="1"/>
  <c r="F63" i="5" s="1"/>
  <c r="F66" i="5" s="1"/>
  <c r="E27" i="5" l="1"/>
  <c r="E33" i="5"/>
  <c r="E11" i="5" s="1"/>
  <c r="E32" i="5" l="1"/>
  <c r="E34" i="5"/>
  <c r="E10" i="5" s="1"/>
</calcChain>
</file>

<file path=xl/sharedStrings.xml><?xml version="1.0" encoding="utf-8"?>
<sst xmlns="http://schemas.openxmlformats.org/spreadsheetml/2006/main" count="57" uniqueCount="54">
  <si>
    <t>bruto huur</t>
  </si>
  <si>
    <t>m2 bvo</t>
  </si>
  <si>
    <t>m2 vvo</t>
  </si>
  <si>
    <t>buto huur / m2</t>
  </si>
  <si>
    <t>Af: exploitatielasten:</t>
  </si>
  <si>
    <t>onderhoudskosten</t>
  </si>
  <si>
    <t>vaste lasten</t>
  </si>
  <si>
    <t>mutatieleegstand</t>
  </si>
  <si>
    <t>structurele leegstand</t>
  </si>
  <si>
    <t>totaal exploitatielasten</t>
  </si>
  <si>
    <t>netto huur</t>
  </si>
  <si>
    <t>Opslag exploitatielasten</t>
  </si>
  <si>
    <t>waarde voor correcties</t>
  </si>
  <si>
    <t xml:space="preserve">Subtotaal </t>
  </si>
  <si>
    <t>beheer</t>
  </si>
  <si>
    <t>kantoren</t>
  </si>
  <si>
    <t>parkeren</t>
  </si>
  <si>
    <t>totaal</t>
  </si>
  <si>
    <t>af: kosten koper</t>
  </si>
  <si>
    <t>kpitalisatiefactor</t>
  </si>
  <si>
    <t>periode  tot vinden anchortenant</t>
  </si>
  <si>
    <t>mnd</t>
  </si>
  <si>
    <t>mnd verder opvullen</t>
  </si>
  <si>
    <t>totaal periode leegstand</t>
  </si>
  <si>
    <t>% m2 aanhuur door anchortenant</t>
  </si>
  <si>
    <t xml:space="preserve">totaal aantal maanden leegstand: </t>
  </si>
  <si>
    <t>totaal leegstand in mnd</t>
  </si>
  <si>
    <t>totaal leegstand in jaar</t>
  </si>
  <si>
    <t>jr</t>
  </si>
  <si>
    <t>total leegstand in x de huurwaarde (lagere factor)</t>
  </si>
  <si>
    <t>leegstandkosten (als percentage van de huur)</t>
  </si>
  <si>
    <t>entrepreneurial fee (%huurwaarde)</t>
  </si>
  <si>
    <t>factor beleggingstransactie, verhuurd</t>
  </si>
  <si>
    <t>totaal correctie</t>
  </si>
  <si>
    <t>deel anchortenant (mnd, %verhuur)</t>
  </si>
  <si>
    <t>overige huurders (mnd; %verhuur)</t>
  </si>
  <si>
    <t>overige huurders (mnd, %verhuur, geleidelijk)</t>
  </si>
  <si>
    <t xml:space="preserve"> leegstandkosten (uitgedrukt in verlaging factor)</t>
  </si>
  <si>
    <t>verhuurkosten (idem)</t>
  </si>
  <si>
    <t>entrepreneurial fee (uitgedrukt in lagere factor)</t>
  </si>
  <si>
    <t>Bruto aanvangsrendement (BAR)</t>
  </si>
  <si>
    <t>Netto aanvangsrendement (NAR)</t>
  </si>
  <si>
    <t>Waarde in het economische verkeer (WEV)</t>
  </si>
  <si>
    <t>kapitalisatiefactor (KF)</t>
  </si>
  <si>
    <t>reciproke: kapitalisatiefactor (KF)</t>
  </si>
  <si>
    <t>KF bij aanvangsleegstandsfictie</t>
  </si>
  <si>
    <t>WAARDE IN HET ECONOMISCHE VERKEER</t>
  </si>
  <si>
    <t>BAR/NAR-model</t>
  </si>
  <si>
    <t>Fictieve aanvangsleegstand</t>
  </si>
  <si>
    <t>Huurwaardekapitalisatie</t>
  </si>
  <si>
    <t>comparable: BAR beleggingstransactie</t>
  </si>
  <si>
    <t>herleiding hogere factor wegens fictieve aanlangsleegstand (verkrijgingsfictie)</t>
  </si>
  <si>
    <t xml:space="preserve">effectieve bruto huur </t>
  </si>
  <si>
    <t>af: correctie achterstallig onderhoud: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</si>
</sst>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.00_-;_-* #,##0.00\-;_-* &quot;-&quot;??_-;_-@_-"/>
    <numFmt numFmtId="165" formatCode="_-* #,##0_-;_-* #,##0\-;_-* &quot;-&quot;??_-;_-@_-"/>
    <numFmt numFmtId="166" formatCode="_-* #,##0.0_-;_-* #,##0.0\-;_-* &quot;-&quot;??_-;_-@_-"/>
    <numFmt numFmtId="167" formatCode="0.0%"/>
    <numFmt numFmtId="168" formatCode="_ * #,##0_ ;_ * \-#,##0_ ;_ * &quot;-&quot;??_ ;_ @_ "/>
    <numFmt numFmtId="169" formatCode="0.0"/>
    <numFmt numFmtId="170" formatCode="_ * #,##0.0_ ;_ * \-#,##0.0_ ;_ * &quot;-&quot;??_ ;_ @_ "/>
    <numFmt numFmtId="171" formatCode="0_)"/>
    <numFmt numFmtId="173" formatCode="_-&quot;fl&quot;\ * #,##0.00_-;_-&quot;fl&quot;\ * #,##0.00\-;_-&quot;fl&quot;\ * &quot;-&quot;??_-;_-@_-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Bookman Old Style"/>
      <family val="1"/>
    </font>
    <font>
      <sz val="10.5"/>
      <name val="Arial"/>
      <family val="2"/>
    </font>
    <font>
      <b/>
      <sz val="10.5"/>
      <color indexed="10"/>
      <name val="Arial"/>
      <family val="2"/>
    </font>
    <font>
      <u/>
      <sz val="10.5"/>
      <name val="Arial"/>
      <family val="2"/>
    </font>
    <font>
      <i/>
      <sz val="10.5"/>
      <color indexed="30"/>
      <name val="Arial"/>
      <family val="2"/>
    </font>
    <font>
      <i/>
      <sz val="10.5"/>
      <name val="Arial"/>
      <family val="2"/>
    </font>
    <font>
      <u val="singleAccounting"/>
      <sz val="10.5"/>
      <name val="Arial"/>
      <family val="2"/>
    </font>
    <font>
      <u val="doubleAccounting"/>
      <sz val="10.5"/>
      <name val="Arial"/>
      <family val="2"/>
    </font>
    <font>
      <sz val="8"/>
      <name val="Calibri"/>
      <family val="2"/>
    </font>
    <font>
      <b/>
      <i/>
      <sz val="12"/>
      <name val="Arial"/>
      <family val="2"/>
    </font>
    <font>
      <sz val="12"/>
      <name val="Arial"/>
      <family val="2"/>
    </font>
    <font>
      <i/>
      <u/>
      <sz val="10.5"/>
      <name val="Arial"/>
      <family val="2"/>
    </font>
    <font>
      <b/>
      <i/>
      <u val="singleAccounting"/>
      <sz val="12"/>
      <name val="Arial"/>
      <family val="2"/>
    </font>
    <font>
      <b/>
      <sz val="10.5"/>
      <color rgb="FFFF0000"/>
      <name val="Arial"/>
      <family val="2"/>
    </font>
    <font>
      <b/>
      <i/>
      <sz val="10.5"/>
      <color indexed="30"/>
      <name val="Arial"/>
      <family val="2"/>
    </font>
    <font>
      <b/>
      <u/>
      <sz val="14"/>
      <name val="Arial"/>
      <family val="2"/>
    </font>
    <font>
      <sz val="11"/>
      <color theme="1"/>
      <name val="Calibri"/>
      <family val="2"/>
      <scheme val="minor"/>
    </font>
    <font>
      <b/>
      <i/>
      <sz val="10.5"/>
      <name val="Arial"/>
      <family val="2"/>
    </font>
    <font>
      <sz val="10.5"/>
      <color theme="1"/>
      <name val="Arial"/>
      <family val="2"/>
    </font>
    <font>
      <u/>
      <sz val="10.5"/>
      <color theme="1"/>
      <name val="Arial"/>
      <family val="2"/>
    </font>
    <font>
      <u val="singleAccounting"/>
      <sz val="10.5"/>
      <color theme="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Courier"/>
    </font>
    <font>
      <b/>
      <sz val="12"/>
      <name val="Arial"/>
      <family val="2"/>
    </font>
    <font>
      <i/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71" fontId="25" fillId="0" borderId="0"/>
    <xf numFmtId="173" fontId="2" fillId="0" borderId="0" applyFont="0" applyFill="0" applyBorder="0" applyAlignment="0" applyProtection="0"/>
  </cellStyleXfs>
  <cellXfs count="48">
    <xf numFmtId="0" fontId="0" fillId="0" borderId="0" xfId="0"/>
    <xf numFmtId="0" fontId="3" fillId="2" borderId="0" xfId="4" applyFont="1" applyFill="1" applyBorder="1"/>
    <xf numFmtId="165" fontId="3" fillId="2" borderId="0" xfId="2" applyNumberFormat="1" applyFont="1" applyFill="1" applyBorder="1"/>
    <xf numFmtId="165" fontId="16" fillId="2" borderId="0" xfId="2" applyNumberFormat="1" applyFont="1" applyFill="1" applyBorder="1"/>
    <xf numFmtId="165" fontId="4" fillId="2" borderId="0" xfId="2" applyNumberFormat="1" applyFont="1" applyFill="1" applyBorder="1"/>
    <xf numFmtId="165" fontId="5" fillId="2" borderId="0" xfId="2" applyNumberFormat="1" applyFont="1" applyFill="1" applyBorder="1"/>
    <xf numFmtId="166" fontId="3" fillId="2" borderId="0" xfId="2" applyNumberFormat="1" applyFont="1" applyFill="1" applyBorder="1"/>
    <xf numFmtId="165" fontId="6" fillId="2" borderId="0" xfId="2" applyNumberFormat="1" applyFont="1" applyFill="1" applyBorder="1"/>
    <xf numFmtId="165" fontId="7" fillId="2" borderId="0" xfId="2" applyNumberFormat="1" applyFont="1" applyFill="1" applyBorder="1" applyAlignment="1">
      <alignment horizontal="right"/>
    </xf>
    <xf numFmtId="164" fontId="3" fillId="2" borderId="0" xfId="2" applyFont="1" applyFill="1" applyBorder="1"/>
    <xf numFmtId="165" fontId="8" fillId="2" borderId="0" xfId="2" applyNumberFormat="1" applyFont="1" applyFill="1" applyBorder="1"/>
    <xf numFmtId="165" fontId="7" fillId="2" borderId="0" xfId="2" applyNumberFormat="1" applyFont="1" applyFill="1" applyBorder="1"/>
    <xf numFmtId="43" fontId="3" fillId="2" borderId="0" xfId="1" applyFont="1" applyFill="1" applyBorder="1"/>
    <xf numFmtId="167" fontId="3" fillId="2" borderId="0" xfId="3" applyNumberFormat="1" applyFont="1" applyFill="1" applyBorder="1"/>
    <xf numFmtId="165" fontId="15" fillId="2" borderId="0" xfId="2" applyNumberFormat="1" applyFont="1" applyFill="1" applyBorder="1"/>
    <xf numFmtId="165" fontId="9" fillId="2" borderId="0" xfId="2" applyNumberFormat="1" applyFont="1" applyFill="1" applyBorder="1"/>
    <xf numFmtId="165" fontId="3" fillId="2" borderId="0" xfId="2" applyNumberFormat="1" applyFont="1" applyFill="1" applyBorder="1" applyAlignment="1">
      <alignment horizontal="left" indent="3"/>
    </xf>
    <xf numFmtId="44" fontId="3" fillId="2" borderId="0" xfId="5" applyFont="1" applyFill="1" applyBorder="1"/>
    <xf numFmtId="165" fontId="17" fillId="2" borderId="0" xfId="2" applyNumberFormat="1" applyFont="1" applyFill="1" applyBorder="1"/>
    <xf numFmtId="0" fontId="20" fillId="3" borderId="0" xfId="0" applyFont="1" applyFill="1"/>
    <xf numFmtId="0" fontId="21" fillId="3" borderId="0" xfId="0" applyFont="1" applyFill="1"/>
    <xf numFmtId="9" fontId="20" fillId="3" borderId="0" xfId="6" applyFont="1" applyFill="1"/>
    <xf numFmtId="9" fontId="20" fillId="3" borderId="0" xfId="0" applyNumberFormat="1" applyFont="1" applyFill="1"/>
    <xf numFmtId="0" fontId="20" fillId="0" borderId="0" xfId="0" applyFont="1"/>
    <xf numFmtId="168" fontId="20" fillId="3" borderId="0" xfId="1" applyNumberFormat="1" applyFont="1" applyFill="1"/>
    <xf numFmtId="169" fontId="20" fillId="3" borderId="0" xfId="0" applyNumberFormat="1" applyFont="1" applyFill="1"/>
    <xf numFmtId="170" fontId="20" fillId="3" borderId="0" xfId="1" applyNumberFormat="1" applyFont="1" applyFill="1"/>
    <xf numFmtId="43" fontId="20" fillId="3" borderId="0" xfId="1" applyFont="1" applyFill="1"/>
    <xf numFmtId="170" fontId="20" fillId="3" borderId="0" xfId="0" applyNumberFormat="1" applyFont="1" applyFill="1"/>
    <xf numFmtId="0" fontId="24" fillId="2" borderId="0" xfId="4" applyFont="1" applyFill="1" applyBorder="1"/>
    <xf numFmtId="170" fontId="3" fillId="2" borderId="0" xfId="4" applyNumberFormat="1" applyFont="1" applyFill="1" applyBorder="1"/>
    <xf numFmtId="170" fontId="22" fillId="3" borderId="0" xfId="0" applyNumberFormat="1" applyFont="1" applyFill="1"/>
    <xf numFmtId="10" fontId="3" fillId="2" borderId="0" xfId="3" applyNumberFormat="1" applyFont="1" applyFill="1" applyBorder="1"/>
    <xf numFmtId="167" fontId="3" fillId="2" borderId="0" xfId="6" applyNumberFormat="1" applyFont="1" applyFill="1" applyBorder="1"/>
    <xf numFmtId="10" fontId="5" fillId="2" borderId="0" xfId="3" applyNumberFormat="1" applyFont="1" applyFill="1" applyBorder="1"/>
    <xf numFmtId="165" fontId="26" fillId="2" borderId="0" xfId="2" applyNumberFormat="1" applyFont="1" applyFill="1" applyBorder="1"/>
    <xf numFmtId="165" fontId="26" fillId="2" borderId="0" xfId="2" applyNumberFormat="1" applyFont="1" applyFill="1" applyBorder="1" applyAlignment="1">
      <alignment horizontal="right"/>
    </xf>
    <xf numFmtId="0" fontId="11" fillId="2" borderId="0" xfId="2" applyNumberFormat="1" applyFont="1" applyFill="1" applyBorder="1" applyAlignment="1">
      <alignment horizontal="right"/>
    </xf>
    <xf numFmtId="165" fontId="13" fillId="2" borderId="0" xfId="2" applyNumberFormat="1" applyFont="1" applyFill="1" applyBorder="1" applyAlignment="1">
      <alignment horizontal="right"/>
    </xf>
    <xf numFmtId="0" fontId="12" fillId="2" borderId="0" xfId="4" applyNumberFormat="1" applyFont="1" applyFill="1" applyBorder="1" applyAlignment="1">
      <alignment horizontal="right"/>
    </xf>
    <xf numFmtId="0" fontId="11" fillId="2" borderId="0" xfId="4" applyNumberFormat="1" applyFont="1" applyFill="1" applyBorder="1" applyAlignment="1">
      <alignment horizontal="right"/>
    </xf>
    <xf numFmtId="165" fontId="14" fillId="2" borderId="0" xfId="4" applyNumberFormat="1" applyFont="1" applyFill="1" applyBorder="1" applyAlignment="1">
      <alignment horizontal="right"/>
    </xf>
    <xf numFmtId="0" fontId="19" fillId="2" borderId="0" xfId="4" applyNumberFormat="1" applyFont="1" applyFill="1" applyBorder="1" applyAlignment="1">
      <alignment horizontal="right"/>
    </xf>
    <xf numFmtId="0" fontId="23" fillId="2" borderId="0" xfId="4" applyNumberFormat="1" applyFont="1" applyFill="1" applyBorder="1" applyAlignment="1">
      <alignment horizontal="right"/>
    </xf>
    <xf numFmtId="0" fontId="7" fillId="2" borderId="0" xfId="4" applyFont="1" applyFill="1" applyBorder="1"/>
    <xf numFmtId="0" fontId="27" fillId="3" borderId="0" xfId="0" applyFont="1" applyFill="1"/>
    <xf numFmtId="165" fontId="3" fillId="2" borderId="0" xfId="4" applyNumberFormat="1" applyFont="1" applyFill="1" applyBorder="1"/>
    <xf numFmtId="168" fontId="3" fillId="2" borderId="0" xfId="1" applyNumberFormat="1" applyFont="1" applyFill="1" applyBorder="1"/>
  </cellXfs>
  <cellStyles count="9">
    <cellStyle name="Komma" xfId="1" builtinId="3"/>
    <cellStyle name="Komma 2" xfId="2" xr:uid="{00000000-0005-0000-0000-000001000000}"/>
    <cellStyle name="Procent" xfId="6" builtinId="5"/>
    <cellStyle name="Procent 2" xfId="3" xr:uid="{00000000-0005-0000-0000-000002000000}"/>
    <cellStyle name="Standaard" xfId="0" builtinId="0"/>
    <cellStyle name="Standaard 2" xfId="4" xr:uid="{00000000-0005-0000-0000-000004000000}"/>
    <cellStyle name="Standaard 3" xfId="7" xr:uid="{799ED9A6-7A37-4526-ADFB-F09AF311E33B}"/>
    <cellStyle name="Valuta" xfId="5" builtinId="4"/>
    <cellStyle name="Valuta 2" xfId="8" xr:uid="{2B60DEB4-CB37-4C20-93E0-86714CB5F2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7"/>
  <sheetViews>
    <sheetView tabSelected="1" zoomScaleNormal="100" workbookViewId="0"/>
  </sheetViews>
  <sheetFormatPr defaultRowHeight="15" x14ac:dyDescent="0.2"/>
  <cols>
    <col min="1" max="1" width="4.7109375" style="40" customWidth="1"/>
    <col min="2" max="2" width="61.28515625" style="1" customWidth="1"/>
    <col min="3" max="3" width="12.7109375" style="1" bestFit="1" customWidth="1"/>
    <col min="4" max="4" width="12.85546875" style="1" bestFit="1" customWidth="1"/>
    <col min="5" max="5" width="15.5703125" style="1" customWidth="1"/>
    <col min="6" max="6" width="12.7109375" style="1" customWidth="1"/>
    <col min="7" max="7" width="11.28515625" style="1" customWidth="1"/>
    <col min="8" max="8" width="13.85546875" style="1" customWidth="1"/>
    <col min="9" max="9" width="15.140625" style="1" customWidth="1"/>
    <col min="10" max="10" width="12.42578125" style="1" customWidth="1"/>
    <col min="11" max="13" width="9.5703125" style="1" bestFit="1" customWidth="1"/>
    <col min="14" max="14" width="40.85546875" style="1" customWidth="1"/>
    <col min="15" max="15" width="8.28515625" style="1" customWidth="1"/>
    <col min="16" max="18" width="9.42578125" style="1" customWidth="1"/>
    <col min="19" max="19" width="9.5703125" style="1" bestFit="1" customWidth="1"/>
    <col min="20" max="20" width="11.5703125" style="1" bestFit="1" customWidth="1"/>
    <col min="21" max="22" width="9.5703125" style="1" bestFit="1" customWidth="1"/>
    <col min="23" max="23" width="9.42578125" style="1" customWidth="1"/>
    <col min="24" max="25" width="11.5703125" style="1" bestFit="1" customWidth="1"/>
    <col min="26" max="30" width="10.42578125" style="1" customWidth="1"/>
    <col min="31" max="31" width="9.5703125" style="1" bestFit="1" customWidth="1"/>
    <col min="32" max="32" width="11.5703125" style="1" customWidth="1"/>
    <col min="33" max="33" width="11.5703125" style="1" bestFit="1" customWidth="1"/>
    <col min="34" max="16384" width="9.140625" style="1"/>
  </cols>
  <sheetData>
    <row r="1" spans="1:25" x14ac:dyDescent="0.2">
      <c r="A1" s="37"/>
      <c r="B1" s="2"/>
      <c r="C1" s="2"/>
      <c r="D1" s="2"/>
      <c r="E1" s="2"/>
      <c r="F1" s="3"/>
      <c r="G1" s="2"/>
      <c r="H1" s="2"/>
      <c r="I1" s="2"/>
      <c r="J1" s="2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x14ac:dyDescent="0.25">
      <c r="A2" s="38"/>
      <c r="B2" s="18" t="s">
        <v>46</v>
      </c>
      <c r="C2" s="2"/>
      <c r="D2" s="2"/>
      <c r="E2" s="2"/>
      <c r="F2" s="2"/>
      <c r="G2" s="2"/>
      <c r="H2" s="2"/>
      <c r="I2" s="2"/>
      <c r="J2" s="2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x14ac:dyDescent="0.25">
      <c r="A3" s="38"/>
      <c r="B3" s="18"/>
      <c r="C3" s="2"/>
      <c r="D3" s="2"/>
      <c r="E3" s="2"/>
      <c r="F3" s="2"/>
      <c r="G3" s="2"/>
      <c r="H3" s="2"/>
      <c r="I3" s="2"/>
      <c r="J3" s="2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x14ac:dyDescent="0.25">
      <c r="A4" s="36">
        <v>1</v>
      </c>
      <c r="B4" s="35" t="s">
        <v>49</v>
      </c>
      <c r="C4" s="2"/>
      <c r="D4" s="2"/>
      <c r="E4" s="2"/>
      <c r="F4" s="2"/>
      <c r="G4" s="2"/>
      <c r="H4" s="2"/>
      <c r="I4" s="2"/>
      <c r="J4" s="2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x14ac:dyDescent="0.25">
      <c r="A5" s="36">
        <v>2</v>
      </c>
      <c r="B5" s="35" t="s">
        <v>47</v>
      </c>
      <c r="C5" s="2"/>
      <c r="D5" s="2"/>
      <c r="E5" s="2"/>
      <c r="F5" s="2"/>
      <c r="G5" s="2"/>
      <c r="H5" s="2"/>
      <c r="I5" s="2"/>
      <c r="J5" s="2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x14ac:dyDescent="0.25">
      <c r="A6" s="36">
        <v>3</v>
      </c>
      <c r="B6" s="35" t="s">
        <v>48</v>
      </c>
      <c r="C6" s="2"/>
      <c r="D6" s="2"/>
      <c r="E6" s="2"/>
      <c r="F6" s="2"/>
      <c r="G6" s="2"/>
      <c r="H6" s="2"/>
      <c r="I6" s="2"/>
      <c r="J6" s="2"/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8" x14ac:dyDescent="0.25">
      <c r="A7" s="38"/>
      <c r="B7" s="18"/>
      <c r="C7" s="2"/>
      <c r="D7" s="2"/>
      <c r="E7" s="2"/>
      <c r="F7" s="2"/>
      <c r="G7" s="2"/>
      <c r="H7" s="2"/>
      <c r="I7" s="2"/>
      <c r="J7" s="2"/>
      <c r="K7" s="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8" x14ac:dyDescent="0.25">
      <c r="A8" s="38"/>
      <c r="B8" s="18" t="str">
        <f>B4</f>
        <v>Huurwaardekapitalisatie</v>
      </c>
      <c r="C8" s="2"/>
      <c r="D8" s="2"/>
      <c r="E8" s="2"/>
      <c r="F8" s="2"/>
      <c r="G8" s="2"/>
      <c r="H8" s="2"/>
      <c r="I8" s="2"/>
      <c r="J8" s="2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37"/>
      <c r="B9" s="2" t="s">
        <v>0</v>
      </c>
      <c r="C9" s="2"/>
      <c r="D9" s="2"/>
      <c r="E9" s="2">
        <f>E17</f>
        <v>1400000</v>
      </c>
      <c r="F9" s="2"/>
      <c r="G9" s="2"/>
      <c r="H9" s="2"/>
      <c r="I9" s="2"/>
      <c r="J9" s="2"/>
      <c r="K9" s="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">
      <c r="A10" s="37"/>
      <c r="B10" s="2" t="s">
        <v>43</v>
      </c>
      <c r="C10" s="2"/>
      <c r="D10" s="2"/>
      <c r="E10" s="6">
        <f>E34</f>
        <v>12.925000000000001</v>
      </c>
      <c r="F10" s="7"/>
      <c r="G10" s="2"/>
      <c r="H10" s="2"/>
      <c r="I10" s="2"/>
      <c r="J10" s="2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">
      <c r="A11" s="37"/>
      <c r="B11" s="2" t="s">
        <v>42</v>
      </c>
      <c r="C11" s="2"/>
      <c r="D11" s="2"/>
      <c r="E11" s="2">
        <f>E33</f>
        <v>18095000</v>
      </c>
      <c r="F11" s="2"/>
      <c r="G11" s="2"/>
      <c r="H11" s="2"/>
      <c r="I11" s="2"/>
      <c r="J11" s="2"/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2">
      <c r="A12" s="37"/>
      <c r="B12" s="2"/>
      <c r="C12" s="2"/>
      <c r="D12" s="2"/>
      <c r="E12" s="2"/>
      <c r="F12" s="2"/>
      <c r="G12" s="2"/>
      <c r="H12" s="2"/>
      <c r="I12" s="2"/>
      <c r="J12" s="2"/>
      <c r="K12" s="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8" x14ac:dyDescent="0.25">
      <c r="A13" s="37"/>
      <c r="B13" s="18" t="str">
        <f>B5</f>
        <v>BAR/NAR-model</v>
      </c>
      <c r="C13" s="8"/>
      <c r="D13" s="8"/>
      <c r="E13" s="8" t="s">
        <v>17</v>
      </c>
      <c r="F13" s="8" t="s">
        <v>15</v>
      </c>
      <c r="G13" s="8" t="s">
        <v>16</v>
      </c>
      <c r="H13" s="2"/>
      <c r="I13" s="2"/>
      <c r="J13" s="2"/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2">
      <c r="A14" s="37"/>
      <c r="B14" s="2" t="s">
        <v>1</v>
      </c>
      <c r="D14" s="2"/>
      <c r="E14" s="2">
        <v>10000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2">
      <c r="A15" s="37"/>
      <c r="B15" s="2" t="s">
        <v>2</v>
      </c>
      <c r="D15" s="9"/>
      <c r="E15" s="2">
        <v>9000</v>
      </c>
      <c r="F15" s="2">
        <f>E15</f>
        <v>9000</v>
      </c>
      <c r="G15" s="2">
        <v>100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7.25" x14ac:dyDescent="0.35">
      <c r="A16" s="37"/>
      <c r="B16" s="2" t="s">
        <v>3</v>
      </c>
      <c r="D16" s="5"/>
      <c r="E16" s="5"/>
      <c r="F16" s="2">
        <v>150</v>
      </c>
      <c r="G16" s="2">
        <v>500</v>
      </c>
      <c r="H16" s="1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">
      <c r="A17" s="39"/>
      <c r="B17" s="2" t="s">
        <v>52</v>
      </c>
      <c r="D17" s="2"/>
      <c r="E17" s="2">
        <f>G17+F17</f>
        <v>1400000</v>
      </c>
      <c r="F17" s="2">
        <f>F15*F16</f>
        <v>1350000</v>
      </c>
      <c r="G17" s="2">
        <f>G15*G16</f>
        <v>50000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">
      <c r="A18" s="37"/>
      <c r="B18" s="11" t="s">
        <v>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">
      <c r="A19" s="37"/>
      <c r="B19" s="16" t="s">
        <v>5</v>
      </c>
      <c r="C19" s="2">
        <f>E15</f>
        <v>9000</v>
      </c>
      <c r="D19" s="12">
        <v>15</v>
      </c>
      <c r="E19" s="2">
        <f>C19*D19</f>
        <v>135000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">
      <c r="A20" s="37"/>
      <c r="B20" s="16" t="s">
        <v>6</v>
      </c>
      <c r="C20" s="2">
        <f>E17</f>
        <v>1400000</v>
      </c>
      <c r="D20" s="13">
        <v>0.01</v>
      </c>
      <c r="E20" s="2">
        <f>C20*D20</f>
        <v>14000</v>
      </c>
      <c r="F20" s="7"/>
      <c r="G20" s="2"/>
      <c r="H20" s="2"/>
      <c r="I20" s="2"/>
      <c r="J20" s="1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">
      <c r="A21" s="37"/>
      <c r="B21" s="16" t="s">
        <v>14</v>
      </c>
      <c r="C21" s="2">
        <f>C20</f>
        <v>1400000</v>
      </c>
      <c r="D21" s="13">
        <v>0.02</v>
      </c>
      <c r="E21" s="2">
        <f>C21*D21</f>
        <v>28000</v>
      </c>
      <c r="F21" s="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">
      <c r="A22" s="37"/>
      <c r="B22" s="16" t="s">
        <v>7</v>
      </c>
      <c r="C22" s="2">
        <f>C20</f>
        <v>1400000</v>
      </c>
      <c r="D22" s="13">
        <v>0.05</v>
      </c>
      <c r="E22" s="2">
        <f>C22*D22</f>
        <v>70000</v>
      </c>
      <c r="F22" s="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7.25" x14ac:dyDescent="0.35">
      <c r="A23" s="37"/>
      <c r="B23" s="16" t="s">
        <v>8</v>
      </c>
      <c r="C23" s="2">
        <f>C22</f>
        <v>1400000</v>
      </c>
      <c r="D23" s="13">
        <v>0</v>
      </c>
      <c r="E23" s="10">
        <f>C23*D23</f>
        <v>0</v>
      </c>
      <c r="F23" s="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7.25" x14ac:dyDescent="0.35">
      <c r="A24" s="37"/>
      <c r="B24" s="16" t="s">
        <v>9</v>
      </c>
      <c r="C24" s="2"/>
      <c r="D24" s="13">
        <f>E24/E17</f>
        <v>0.17642857142857143</v>
      </c>
      <c r="E24" s="15">
        <f>SUM(E19:E23)</f>
        <v>247000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2">
      <c r="A25" s="37"/>
      <c r="B25" s="2" t="s">
        <v>10</v>
      </c>
      <c r="C25" s="2"/>
      <c r="D25" s="2"/>
      <c r="E25" s="2">
        <f>E17-E24</f>
        <v>1153000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">
      <c r="A26" s="37"/>
      <c r="B26" s="2" t="s">
        <v>40</v>
      </c>
      <c r="C26" s="2"/>
      <c r="D26" s="2"/>
      <c r="E26" s="32">
        <f>E17/E29</f>
        <v>7.2853425845620115E-2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2">
      <c r="A27" s="37"/>
      <c r="B27" s="2" t="s">
        <v>11</v>
      </c>
      <c r="C27" s="2"/>
      <c r="D27" s="2"/>
      <c r="E27" s="34">
        <f>E26-E28</f>
        <v>1.2853425845620117E-2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">
      <c r="A28" s="37"/>
      <c r="B28" s="2" t="s">
        <v>41</v>
      </c>
      <c r="C28" s="2"/>
      <c r="D28" s="2"/>
      <c r="E28" s="32">
        <v>0.06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">
      <c r="A29" s="37"/>
      <c r="B29" s="2" t="s">
        <v>12</v>
      </c>
      <c r="C29" s="2"/>
      <c r="D29" s="2"/>
      <c r="E29" s="2">
        <f>E25/E28</f>
        <v>19216666.666666668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7.25" x14ac:dyDescent="0.35">
      <c r="A30" s="37"/>
      <c r="B30" s="2" t="s">
        <v>53</v>
      </c>
      <c r="C30" s="2">
        <f>E15</f>
        <v>9000</v>
      </c>
      <c r="D30" s="17">
        <v>0</v>
      </c>
      <c r="E30" s="15"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">
      <c r="A31" s="37"/>
      <c r="B31" s="2" t="s">
        <v>13</v>
      </c>
      <c r="C31" s="2"/>
      <c r="D31" s="2"/>
      <c r="E31" s="2">
        <f>E29-E30</f>
        <v>19216666.666666668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7.25" x14ac:dyDescent="0.35">
      <c r="A32" s="37"/>
      <c r="B32" s="2" t="s">
        <v>18</v>
      </c>
      <c r="C32" s="2"/>
      <c r="D32" s="13">
        <v>6.2E-2</v>
      </c>
      <c r="E32" s="10">
        <f>E31-E33</f>
        <v>1121666.6666666679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">
      <c r="A33" s="37"/>
      <c r="B33" s="2" t="s">
        <v>42</v>
      </c>
      <c r="C33" s="2"/>
      <c r="D33" s="2"/>
      <c r="E33" s="2">
        <f>ROUND(E31/(1+D32),-3)</f>
        <v>18095000</v>
      </c>
      <c r="F33" s="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">
      <c r="B34" s="2" t="s">
        <v>19</v>
      </c>
      <c r="E34" s="6">
        <f>E33/E17</f>
        <v>12.925000000000001</v>
      </c>
    </row>
    <row r="35" spans="1:25" ht="17.25" x14ac:dyDescent="0.35">
      <c r="A35" s="41"/>
    </row>
    <row r="36" spans="1:25" ht="18" x14ac:dyDescent="0.25">
      <c r="B36" s="18" t="str">
        <f>B6</f>
        <v>Fictieve aanvangsleegstand</v>
      </c>
    </row>
    <row r="37" spans="1:25" ht="13.5" x14ac:dyDescent="0.2">
      <c r="A37" s="42"/>
      <c r="B37" s="1" t="s">
        <v>50</v>
      </c>
      <c r="D37" s="33">
        <v>7.0000000000000007E-2</v>
      </c>
    </row>
    <row r="38" spans="1:25" ht="13.5" x14ac:dyDescent="0.2">
      <c r="A38" s="42"/>
      <c r="B38" s="1" t="s">
        <v>44</v>
      </c>
      <c r="D38" s="30">
        <f>1/D37</f>
        <v>14.285714285714285</v>
      </c>
    </row>
    <row r="39" spans="1:25" ht="13.5" x14ac:dyDescent="0.2">
      <c r="A39" s="42"/>
    </row>
    <row r="40" spans="1:25" ht="13.5" x14ac:dyDescent="0.2">
      <c r="A40" s="42"/>
      <c r="B40" s="44" t="s">
        <v>51</v>
      </c>
    </row>
    <row r="41" spans="1:25" ht="13.5" x14ac:dyDescent="0.2">
      <c r="A41" s="42"/>
      <c r="B41" s="19" t="s">
        <v>20</v>
      </c>
      <c r="C41" s="19">
        <v>12</v>
      </c>
      <c r="D41" s="19" t="s">
        <v>21</v>
      </c>
      <c r="E41" s="19"/>
      <c r="F41" s="19"/>
      <c r="G41" s="19"/>
      <c r="H41" s="19"/>
      <c r="I41" s="19"/>
      <c r="J41" s="19"/>
    </row>
    <row r="42" spans="1:25" ht="13.5" x14ac:dyDescent="0.2">
      <c r="A42" s="42"/>
      <c r="B42" s="19" t="s">
        <v>22</v>
      </c>
      <c r="C42" s="20">
        <v>24</v>
      </c>
      <c r="D42" s="19" t="str">
        <f>D41</f>
        <v>mnd</v>
      </c>
      <c r="E42" s="19"/>
      <c r="F42" s="19"/>
      <c r="G42" s="19"/>
      <c r="H42" s="19"/>
      <c r="I42" s="19"/>
      <c r="J42" s="19"/>
    </row>
    <row r="43" spans="1:25" ht="13.5" x14ac:dyDescent="0.2">
      <c r="A43" s="42"/>
      <c r="B43" s="19" t="s">
        <v>23</v>
      </c>
      <c r="C43" s="19">
        <f>C41+C42</f>
        <v>36</v>
      </c>
      <c r="D43" s="19" t="str">
        <f>D42</f>
        <v>mnd</v>
      </c>
      <c r="E43" s="19"/>
      <c r="F43" s="19"/>
      <c r="G43" s="19"/>
      <c r="H43" s="19"/>
      <c r="I43" s="19"/>
      <c r="J43" s="19"/>
    </row>
    <row r="44" spans="1:25" ht="13.5" x14ac:dyDescent="0.2">
      <c r="A44" s="42"/>
      <c r="B44" s="19"/>
      <c r="C44" s="19"/>
      <c r="D44" s="19"/>
      <c r="E44" s="19"/>
      <c r="F44" s="19"/>
      <c r="G44" s="19"/>
      <c r="H44" s="19"/>
      <c r="I44" s="19"/>
      <c r="J44" s="19"/>
    </row>
    <row r="45" spans="1:25" ht="13.5" x14ac:dyDescent="0.2">
      <c r="A45" s="42"/>
      <c r="B45" s="19" t="s">
        <v>24</v>
      </c>
      <c r="C45" s="21">
        <v>0.4</v>
      </c>
      <c r="D45" s="19"/>
      <c r="E45" s="19"/>
      <c r="F45" s="19"/>
      <c r="G45" s="19"/>
      <c r="H45" s="19"/>
      <c r="I45" s="19"/>
      <c r="J45" s="19"/>
    </row>
    <row r="46" spans="1:25" ht="13.5" x14ac:dyDescent="0.2">
      <c r="A46" s="42"/>
      <c r="B46" s="19"/>
      <c r="C46" s="19"/>
      <c r="D46" s="19"/>
      <c r="E46" s="19"/>
      <c r="F46" s="19"/>
      <c r="G46" s="19"/>
      <c r="H46" s="19"/>
      <c r="I46" s="19"/>
    </row>
    <row r="47" spans="1:25" ht="13.5" x14ac:dyDescent="0.2">
      <c r="A47" s="42"/>
      <c r="B47" s="45" t="s">
        <v>25</v>
      </c>
      <c r="C47" s="19"/>
      <c r="D47" s="19"/>
      <c r="E47" s="19"/>
      <c r="F47" s="19"/>
      <c r="G47" s="19"/>
      <c r="H47" s="19"/>
      <c r="I47" s="19"/>
    </row>
    <row r="48" spans="1:25" ht="13.5" x14ac:dyDescent="0.2">
      <c r="A48" s="42"/>
      <c r="B48" s="19" t="s">
        <v>34</v>
      </c>
      <c r="C48" s="19">
        <v>12</v>
      </c>
      <c r="D48" s="22">
        <f>C45</f>
        <v>0.4</v>
      </c>
      <c r="E48" s="19"/>
      <c r="F48" s="19">
        <f>C48*D48</f>
        <v>4.8000000000000007</v>
      </c>
      <c r="G48" s="19" t="s">
        <v>21</v>
      </c>
    </row>
    <row r="49" spans="1:7" ht="13.5" x14ac:dyDescent="0.2">
      <c r="A49" s="42"/>
      <c r="B49" s="19" t="s">
        <v>35</v>
      </c>
      <c r="C49" s="19">
        <v>12</v>
      </c>
      <c r="D49" s="22">
        <f>1-D48</f>
        <v>0.6</v>
      </c>
      <c r="E49" s="19"/>
      <c r="F49" s="19">
        <f>C49*D49</f>
        <v>7.1999999999999993</v>
      </c>
      <c r="G49" s="23" t="str">
        <f>G48</f>
        <v>mnd</v>
      </c>
    </row>
    <row r="50" spans="1:7" ht="13.5" x14ac:dyDescent="0.2">
      <c r="A50" s="42"/>
      <c r="B50" s="19" t="s">
        <v>36</v>
      </c>
      <c r="C50" s="19">
        <v>24</v>
      </c>
      <c r="D50" s="22">
        <f>1-D48</f>
        <v>0.6</v>
      </c>
      <c r="E50" s="22">
        <v>0.5</v>
      </c>
      <c r="F50" s="20">
        <f>C50*D50*E50</f>
        <v>7.1999999999999993</v>
      </c>
      <c r="G50" s="19" t="str">
        <f>G48</f>
        <v>mnd</v>
      </c>
    </row>
    <row r="51" spans="1:7" ht="13.5" x14ac:dyDescent="0.2">
      <c r="A51" s="42"/>
      <c r="B51" s="19" t="s">
        <v>26</v>
      </c>
      <c r="C51" s="19"/>
      <c r="D51" s="19"/>
      <c r="E51" s="19"/>
      <c r="F51" s="19">
        <f>SUM(F48:F50)</f>
        <v>19.2</v>
      </c>
      <c r="G51" s="19" t="s">
        <v>21</v>
      </c>
    </row>
    <row r="52" spans="1:7" ht="13.5" x14ac:dyDescent="0.2">
      <c r="A52" s="42"/>
      <c r="B52" s="19" t="s">
        <v>27</v>
      </c>
      <c r="C52" s="19"/>
      <c r="D52" s="24"/>
      <c r="E52" s="19"/>
      <c r="F52" s="25">
        <f>F51/12</f>
        <v>1.5999999999999999</v>
      </c>
      <c r="G52" s="19" t="s">
        <v>28</v>
      </c>
    </row>
    <row r="53" spans="1:7" ht="13.5" x14ac:dyDescent="0.2">
      <c r="A53" s="42"/>
      <c r="B53" s="19" t="s">
        <v>29</v>
      </c>
      <c r="C53" s="19"/>
      <c r="D53" s="24"/>
      <c r="E53" s="19"/>
      <c r="F53" s="25">
        <f>F52</f>
        <v>1.5999999999999999</v>
      </c>
      <c r="G53" s="19"/>
    </row>
    <row r="54" spans="1:7" ht="13.5" x14ac:dyDescent="0.2">
      <c r="A54" s="42"/>
      <c r="B54" s="19"/>
      <c r="C54" s="19"/>
      <c r="D54" s="24"/>
      <c r="E54" s="19"/>
      <c r="F54" s="19"/>
      <c r="G54" s="19"/>
    </row>
    <row r="55" spans="1:7" ht="13.5" x14ac:dyDescent="0.2">
      <c r="A55" s="42"/>
      <c r="B55" s="19" t="s">
        <v>30</v>
      </c>
      <c r="C55" s="19"/>
      <c r="D55" s="19"/>
      <c r="E55" s="21">
        <v>0.1</v>
      </c>
      <c r="F55" s="19"/>
      <c r="G55" s="19"/>
    </row>
    <row r="56" spans="1:7" ht="13.5" x14ac:dyDescent="0.2">
      <c r="A56" s="42"/>
      <c r="B56" s="19" t="s">
        <v>37</v>
      </c>
      <c r="C56" s="19"/>
      <c r="D56" s="24"/>
      <c r="E56" s="19"/>
      <c r="F56" s="26">
        <f>E55</f>
        <v>0.1</v>
      </c>
      <c r="G56" s="19"/>
    </row>
    <row r="57" spans="1:7" ht="13.5" x14ac:dyDescent="0.2">
      <c r="A57" s="42"/>
      <c r="B57" s="19" t="s">
        <v>38</v>
      </c>
      <c r="C57" s="19"/>
      <c r="D57" s="19"/>
      <c r="E57" s="22">
        <v>0.15</v>
      </c>
      <c r="F57" s="27">
        <f>E57</f>
        <v>0.15</v>
      </c>
      <c r="G57" s="19"/>
    </row>
    <row r="58" spans="1:7" ht="13.5" x14ac:dyDescent="0.2">
      <c r="A58" s="42"/>
      <c r="B58" s="19" t="s">
        <v>31</v>
      </c>
      <c r="C58" s="19"/>
      <c r="D58" s="19"/>
      <c r="E58" s="27">
        <v>1.5</v>
      </c>
      <c r="F58" s="19"/>
      <c r="G58" s="19"/>
    </row>
    <row r="59" spans="1:7" ht="13.5" x14ac:dyDescent="0.2">
      <c r="A59" s="42"/>
      <c r="B59" s="19" t="s">
        <v>39</v>
      </c>
      <c r="C59" s="19"/>
      <c r="D59" s="19"/>
      <c r="E59" s="19"/>
      <c r="F59" s="25">
        <v>1.5</v>
      </c>
      <c r="G59" s="19"/>
    </row>
    <row r="60" spans="1:7" ht="13.5" x14ac:dyDescent="0.2">
      <c r="A60" s="42"/>
      <c r="B60" s="19"/>
      <c r="C60" s="19"/>
      <c r="D60" s="19"/>
      <c r="E60" s="19"/>
      <c r="F60" s="19"/>
      <c r="G60" s="19"/>
    </row>
    <row r="61" spans="1:7" ht="13.5" x14ac:dyDescent="0.2">
      <c r="A61" s="42"/>
      <c r="B61" s="19" t="s">
        <v>32</v>
      </c>
      <c r="C61" s="19"/>
      <c r="D61" s="19"/>
      <c r="E61" s="19"/>
      <c r="F61" s="28">
        <f>D38</f>
        <v>14.285714285714285</v>
      </c>
      <c r="G61" s="19"/>
    </row>
    <row r="62" spans="1:7" ht="15.75" x14ac:dyDescent="0.35">
      <c r="A62" s="42"/>
      <c r="B62" s="19" t="s">
        <v>33</v>
      </c>
      <c r="C62" s="19"/>
      <c r="D62" s="19"/>
      <c r="E62" s="19"/>
      <c r="F62" s="31">
        <f>-(F53+F56+F59+F57)</f>
        <v>-3.35</v>
      </c>
      <c r="G62" s="19"/>
    </row>
    <row r="63" spans="1:7" ht="13.5" x14ac:dyDescent="0.2">
      <c r="A63" s="42"/>
      <c r="B63" s="19" t="s">
        <v>45</v>
      </c>
      <c r="C63" s="19"/>
      <c r="D63" s="19"/>
      <c r="E63" s="19"/>
      <c r="F63" s="28">
        <f>F61+F62</f>
        <v>10.935714285714285</v>
      </c>
      <c r="G63" s="19"/>
    </row>
    <row r="64" spans="1:7" ht="13.5" x14ac:dyDescent="0.2">
      <c r="A64" s="42"/>
    </row>
    <row r="65" spans="1:6" ht="13.5" x14ac:dyDescent="0.2">
      <c r="A65" s="42"/>
      <c r="B65" s="46" t="str">
        <f>B9</f>
        <v>bruto huur</v>
      </c>
      <c r="F65" s="47">
        <f>E9</f>
        <v>1400000</v>
      </c>
    </row>
    <row r="66" spans="1:6" ht="13.5" x14ac:dyDescent="0.2">
      <c r="A66" s="42"/>
      <c r="B66" s="46" t="str">
        <f>B11</f>
        <v>Waarde in het economische verkeer (WEV)</v>
      </c>
      <c r="F66" s="47">
        <f>F63*F65</f>
        <v>15310000</v>
      </c>
    </row>
    <row r="67" spans="1:6" ht="13.5" x14ac:dyDescent="0.2">
      <c r="A67" s="42"/>
    </row>
    <row r="68" spans="1:6" ht="13.5" x14ac:dyDescent="0.2">
      <c r="A68" s="42"/>
    </row>
    <row r="69" spans="1:6" ht="13.5" x14ac:dyDescent="0.2">
      <c r="A69" s="42"/>
    </row>
    <row r="70" spans="1:6" ht="13.5" x14ac:dyDescent="0.2">
      <c r="A70" s="42"/>
    </row>
    <row r="71" spans="1:6" ht="13.5" x14ac:dyDescent="0.2">
      <c r="A71" s="42"/>
    </row>
    <row r="72" spans="1:6" ht="13.5" x14ac:dyDescent="0.2">
      <c r="A72" s="42"/>
    </row>
    <row r="73" spans="1:6" ht="13.5" x14ac:dyDescent="0.2">
      <c r="A73" s="42"/>
    </row>
    <row r="74" spans="1:6" ht="13.5" x14ac:dyDescent="0.2">
      <c r="A74" s="42"/>
    </row>
    <row r="75" spans="1:6" ht="13.5" x14ac:dyDescent="0.2">
      <c r="A75" s="42"/>
    </row>
    <row r="76" spans="1:6" ht="13.5" x14ac:dyDescent="0.2">
      <c r="A76" s="42"/>
    </row>
    <row r="77" spans="1:6" ht="13.5" x14ac:dyDescent="0.2">
      <c r="A77" s="42"/>
    </row>
    <row r="78" spans="1:6" ht="13.5" x14ac:dyDescent="0.2">
      <c r="A78" s="42"/>
    </row>
    <row r="79" spans="1:6" ht="13.5" x14ac:dyDescent="0.2">
      <c r="A79" s="42"/>
    </row>
    <row r="80" spans="1:6" ht="13.5" x14ac:dyDescent="0.2">
      <c r="A80" s="42"/>
    </row>
    <row r="81" spans="1:1" ht="13.5" x14ac:dyDescent="0.2">
      <c r="A81" s="42"/>
    </row>
    <row r="82" spans="1:1" ht="13.5" x14ac:dyDescent="0.2">
      <c r="A82" s="42"/>
    </row>
    <row r="83" spans="1:1" ht="13.5" x14ac:dyDescent="0.2">
      <c r="A83" s="42"/>
    </row>
    <row r="84" spans="1:1" ht="13.5" x14ac:dyDescent="0.2">
      <c r="A84" s="42"/>
    </row>
    <row r="85" spans="1:1" ht="13.5" x14ac:dyDescent="0.2">
      <c r="A85" s="42"/>
    </row>
    <row r="86" spans="1:1" s="29" customFormat="1" ht="14.25" x14ac:dyDescent="0.2">
      <c r="A86" s="43"/>
    </row>
    <row r="87" spans="1:1" s="29" customFormat="1" ht="14.25" x14ac:dyDescent="0.2">
      <c r="A87" s="43"/>
    </row>
    <row r="88" spans="1:1" s="29" customFormat="1" ht="14.25" x14ac:dyDescent="0.2">
      <c r="A88" s="43"/>
    </row>
    <row r="89" spans="1:1" s="29" customFormat="1" ht="14.25" x14ac:dyDescent="0.2">
      <c r="A89" s="43"/>
    </row>
    <row r="90" spans="1:1" s="29" customFormat="1" ht="14.25" x14ac:dyDescent="0.2">
      <c r="A90" s="43"/>
    </row>
    <row r="91" spans="1:1" s="29" customFormat="1" ht="14.25" x14ac:dyDescent="0.2">
      <c r="A91" s="43"/>
    </row>
    <row r="92" spans="1:1" s="29" customFormat="1" ht="14.25" x14ac:dyDescent="0.2">
      <c r="A92" s="43"/>
    </row>
    <row r="93" spans="1:1" s="29" customFormat="1" ht="14.25" x14ac:dyDescent="0.2">
      <c r="A93" s="43"/>
    </row>
    <row r="94" spans="1:1" s="29" customFormat="1" ht="14.25" x14ac:dyDescent="0.2">
      <c r="A94" s="43"/>
    </row>
    <row r="95" spans="1:1" s="29" customFormat="1" ht="14.25" x14ac:dyDescent="0.2">
      <c r="A95" s="43"/>
    </row>
    <row r="96" spans="1:1" s="29" customFormat="1" ht="14.25" x14ac:dyDescent="0.2">
      <c r="A96" s="43"/>
    </row>
    <row r="97" spans="1:1" s="29" customFormat="1" ht="14.25" x14ac:dyDescent="0.2">
      <c r="A97" s="43"/>
    </row>
    <row r="98" spans="1:1" s="29" customFormat="1" ht="14.25" x14ac:dyDescent="0.2">
      <c r="A98" s="43"/>
    </row>
    <row r="99" spans="1:1" s="29" customFormat="1" ht="14.25" x14ac:dyDescent="0.2">
      <c r="A99" s="43"/>
    </row>
    <row r="100" spans="1:1" s="29" customFormat="1" ht="14.25" x14ac:dyDescent="0.2">
      <c r="A100" s="43"/>
    </row>
    <row r="101" spans="1:1" s="29" customFormat="1" ht="14.25" x14ac:dyDescent="0.2">
      <c r="A101" s="43"/>
    </row>
    <row r="102" spans="1:1" s="29" customFormat="1" ht="14.25" x14ac:dyDescent="0.2">
      <c r="A102" s="43"/>
    </row>
    <row r="103" spans="1:1" s="29" customFormat="1" ht="14.25" x14ac:dyDescent="0.2">
      <c r="A103" s="43"/>
    </row>
    <row r="104" spans="1:1" s="29" customFormat="1" ht="14.25" x14ac:dyDescent="0.2">
      <c r="A104" s="43"/>
    </row>
    <row r="105" spans="1:1" s="29" customFormat="1" ht="14.25" x14ac:dyDescent="0.2">
      <c r="A105" s="43"/>
    </row>
    <row r="106" spans="1:1" s="29" customFormat="1" ht="14.25" x14ac:dyDescent="0.2">
      <c r="A106" s="43"/>
    </row>
    <row r="107" spans="1:1" s="29" customFormat="1" ht="14.25" x14ac:dyDescent="0.2">
      <c r="A107" s="43"/>
    </row>
    <row r="108" spans="1:1" s="29" customFormat="1" ht="14.25" x14ac:dyDescent="0.2">
      <c r="A108" s="43"/>
    </row>
    <row r="109" spans="1:1" s="29" customFormat="1" ht="14.25" x14ac:dyDescent="0.2">
      <c r="A109" s="43"/>
    </row>
    <row r="110" spans="1:1" s="29" customFormat="1" ht="14.25" x14ac:dyDescent="0.2">
      <c r="A110" s="43"/>
    </row>
    <row r="111" spans="1:1" s="29" customFormat="1" ht="14.25" x14ac:dyDescent="0.2">
      <c r="A111" s="43"/>
    </row>
    <row r="112" spans="1:1" s="29" customFormat="1" ht="14.25" x14ac:dyDescent="0.2">
      <c r="A112" s="43"/>
    </row>
    <row r="113" spans="1:1" s="29" customFormat="1" ht="14.25" x14ac:dyDescent="0.2">
      <c r="A113" s="43"/>
    </row>
    <row r="114" spans="1:1" s="29" customFormat="1" ht="14.25" x14ac:dyDescent="0.2">
      <c r="A114" s="43"/>
    </row>
    <row r="115" spans="1:1" s="29" customFormat="1" ht="14.25" x14ac:dyDescent="0.2">
      <c r="A115" s="43"/>
    </row>
    <row r="116" spans="1:1" s="29" customFormat="1" ht="14.25" x14ac:dyDescent="0.2">
      <c r="A116" s="43"/>
    </row>
    <row r="117" spans="1:1" s="29" customFormat="1" ht="14.25" x14ac:dyDescent="0.2">
      <c r="A117" s="43"/>
    </row>
    <row r="118" spans="1:1" s="29" customFormat="1" ht="14.25" x14ac:dyDescent="0.2">
      <c r="A118" s="43"/>
    </row>
    <row r="119" spans="1:1" s="29" customFormat="1" ht="14.25" x14ac:dyDescent="0.2">
      <c r="A119" s="43"/>
    </row>
    <row r="120" spans="1:1" s="29" customFormat="1" ht="14.25" x14ac:dyDescent="0.2">
      <c r="A120" s="43"/>
    </row>
    <row r="121" spans="1:1" s="29" customFormat="1" ht="14.25" x14ac:dyDescent="0.2">
      <c r="A121" s="43"/>
    </row>
    <row r="122" spans="1:1" s="29" customFormat="1" ht="14.25" x14ac:dyDescent="0.2">
      <c r="A122" s="43"/>
    </row>
    <row r="123" spans="1:1" s="29" customFormat="1" ht="14.25" x14ac:dyDescent="0.2">
      <c r="A123" s="43"/>
    </row>
    <row r="124" spans="1:1" s="29" customFormat="1" ht="14.25" x14ac:dyDescent="0.2">
      <c r="A124" s="43"/>
    </row>
    <row r="125" spans="1:1" s="29" customFormat="1" ht="14.25" x14ac:dyDescent="0.2">
      <c r="A125" s="43"/>
    </row>
    <row r="126" spans="1:1" s="29" customFormat="1" ht="14.25" x14ac:dyDescent="0.2">
      <c r="A126" s="43"/>
    </row>
    <row r="127" spans="1:1" s="29" customFormat="1" ht="14.25" x14ac:dyDescent="0.2">
      <c r="A127" s="43"/>
    </row>
    <row r="128" spans="1:1" s="29" customFormat="1" ht="14.25" x14ac:dyDescent="0.2">
      <c r="A128" s="43"/>
    </row>
    <row r="129" spans="1:1" s="29" customFormat="1" ht="14.25" x14ac:dyDescent="0.2">
      <c r="A129" s="43"/>
    </row>
    <row r="130" spans="1:1" s="29" customFormat="1" ht="14.25" x14ac:dyDescent="0.2">
      <c r="A130" s="43"/>
    </row>
    <row r="131" spans="1:1" s="29" customFormat="1" ht="14.25" x14ac:dyDescent="0.2">
      <c r="A131" s="43"/>
    </row>
    <row r="132" spans="1:1" s="29" customFormat="1" ht="14.25" x14ac:dyDescent="0.2">
      <c r="A132" s="43"/>
    </row>
    <row r="133" spans="1:1" s="29" customFormat="1" ht="14.25" x14ac:dyDescent="0.2">
      <c r="A133" s="43"/>
    </row>
    <row r="134" spans="1:1" s="29" customFormat="1" ht="14.25" x14ac:dyDescent="0.2">
      <c r="A134" s="43"/>
    </row>
    <row r="135" spans="1:1" s="29" customFormat="1" ht="14.25" x14ac:dyDescent="0.2">
      <c r="A135" s="43"/>
    </row>
    <row r="136" spans="1:1" s="29" customFormat="1" ht="14.25" x14ac:dyDescent="0.2">
      <c r="A136" s="43"/>
    </row>
    <row r="137" spans="1:1" s="29" customFormat="1" ht="14.25" x14ac:dyDescent="0.2">
      <c r="A137" s="43"/>
    </row>
    <row r="138" spans="1:1" s="29" customFormat="1" ht="14.25" x14ac:dyDescent="0.2">
      <c r="A138" s="43"/>
    </row>
    <row r="139" spans="1:1" s="29" customFormat="1" ht="14.25" x14ac:dyDescent="0.2">
      <c r="A139" s="43"/>
    </row>
    <row r="140" spans="1:1" s="29" customFormat="1" ht="14.25" x14ac:dyDescent="0.2">
      <c r="A140" s="43"/>
    </row>
    <row r="141" spans="1:1" s="29" customFormat="1" ht="14.25" x14ac:dyDescent="0.2">
      <c r="A141" s="43"/>
    </row>
    <row r="142" spans="1:1" s="29" customFormat="1" ht="14.25" x14ac:dyDescent="0.2">
      <c r="A142" s="43"/>
    </row>
    <row r="143" spans="1:1" s="29" customFormat="1" ht="14.25" x14ac:dyDescent="0.2">
      <c r="A143" s="43"/>
    </row>
    <row r="144" spans="1:1" s="29" customFormat="1" ht="14.25" x14ac:dyDescent="0.2">
      <c r="A144" s="43"/>
    </row>
    <row r="145" spans="1:1" s="29" customFormat="1" ht="14.25" x14ac:dyDescent="0.2">
      <c r="A145" s="43"/>
    </row>
    <row r="146" spans="1:1" s="29" customFormat="1" ht="14.25" x14ac:dyDescent="0.2">
      <c r="A146" s="43"/>
    </row>
    <row r="147" spans="1:1" s="29" customFormat="1" ht="14.25" x14ac:dyDescent="0.2">
      <c r="A147" s="43"/>
    </row>
    <row r="148" spans="1:1" s="29" customFormat="1" ht="14.25" x14ac:dyDescent="0.2">
      <c r="A148" s="43"/>
    </row>
    <row r="149" spans="1:1" s="29" customFormat="1" ht="14.25" x14ac:dyDescent="0.2">
      <c r="A149" s="43"/>
    </row>
    <row r="150" spans="1:1" s="29" customFormat="1" ht="14.25" x14ac:dyDescent="0.2">
      <c r="A150" s="43"/>
    </row>
    <row r="151" spans="1:1" s="29" customFormat="1" ht="14.25" x14ac:dyDescent="0.2">
      <c r="A151" s="43"/>
    </row>
    <row r="152" spans="1:1" s="29" customFormat="1" ht="14.25" x14ac:dyDescent="0.2">
      <c r="A152" s="43"/>
    </row>
    <row r="153" spans="1:1" s="29" customFormat="1" ht="14.25" x14ac:dyDescent="0.2">
      <c r="A153" s="43"/>
    </row>
    <row r="154" spans="1:1" s="29" customFormat="1" ht="14.25" x14ac:dyDescent="0.2">
      <c r="A154" s="43"/>
    </row>
    <row r="155" spans="1:1" s="29" customFormat="1" ht="14.25" x14ac:dyDescent="0.2">
      <c r="A155" s="43"/>
    </row>
    <row r="156" spans="1:1" s="29" customFormat="1" ht="14.25" x14ac:dyDescent="0.2">
      <c r="A156" s="43"/>
    </row>
    <row r="157" spans="1:1" s="29" customFormat="1" ht="14.25" x14ac:dyDescent="0.2">
      <c r="A157" s="43"/>
    </row>
    <row r="158" spans="1:1" s="29" customFormat="1" ht="14.25" x14ac:dyDescent="0.2">
      <c r="A158" s="43"/>
    </row>
    <row r="159" spans="1:1" s="29" customFormat="1" ht="14.25" x14ac:dyDescent="0.2">
      <c r="A159" s="43"/>
    </row>
    <row r="160" spans="1:1" s="29" customFormat="1" ht="14.25" x14ac:dyDescent="0.2">
      <c r="A160" s="43"/>
    </row>
    <row r="161" spans="1:1" s="29" customFormat="1" ht="14.25" x14ac:dyDescent="0.2">
      <c r="A161" s="43"/>
    </row>
    <row r="162" spans="1:1" s="29" customFormat="1" ht="14.25" x14ac:dyDescent="0.2">
      <c r="A162" s="43"/>
    </row>
    <row r="163" spans="1:1" s="29" customFormat="1" ht="14.25" x14ac:dyDescent="0.2">
      <c r="A163" s="43"/>
    </row>
    <row r="164" spans="1:1" s="29" customFormat="1" ht="14.25" x14ac:dyDescent="0.2">
      <c r="A164" s="43"/>
    </row>
    <row r="165" spans="1:1" s="29" customFormat="1" ht="14.25" x14ac:dyDescent="0.2">
      <c r="A165" s="43"/>
    </row>
    <row r="166" spans="1:1" s="29" customFormat="1" ht="14.25" x14ac:dyDescent="0.2">
      <c r="A166" s="43"/>
    </row>
    <row r="167" spans="1:1" s="29" customFormat="1" ht="14.25" x14ac:dyDescent="0.2">
      <c r="A167" s="43"/>
    </row>
    <row r="168" spans="1:1" s="29" customFormat="1" ht="14.25" x14ac:dyDescent="0.2">
      <c r="A168" s="43"/>
    </row>
    <row r="169" spans="1:1" s="29" customFormat="1" ht="14.25" x14ac:dyDescent="0.2">
      <c r="A169" s="43"/>
    </row>
    <row r="170" spans="1:1" s="29" customFormat="1" ht="14.25" x14ac:dyDescent="0.2">
      <c r="A170" s="43"/>
    </row>
    <row r="171" spans="1:1" s="29" customFormat="1" ht="14.25" x14ac:dyDescent="0.2">
      <c r="A171" s="43"/>
    </row>
    <row r="172" spans="1:1" s="29" customFormat="1" ht="14.25" x14ac:dyDescent="0.2">
      <c r="A172" s="43"/>
    </row>
    <row r="173" spans="1:1" s="29" customFormat="1" ht="14.25" x14ac:dyDescent="0.2">
      <c r="A173" s="43"/>
    </row>
    <row r="174" spans="1:1" s="29" customFormat="1" ht="14.25" x14ac:dyDescent="0.2">
      <c r="A174" s="43"/>
    </row>
    <row r="175" spans="1:1" s="29" customFormat="1" ht="14.25" x14ac:dyDescent="0.2">
      <c r="A175" s="43"/>
    </row>
    <row r="176" spans="1:1" s="29" customFormat="1" ht="14.25" x14ac:dyDescent="0.2">
      <c r="A176" s="43"/>
    </row>
    <row r="177" spans="1:1" s="29" customFormat="1" ht="14.25" x14ac:dyDescent="0.2">
      <c r="A177" s="43"/>
    </row>
    <row r="178" spans="1:1" s="29" customFormat="1" ht="14.25" x14ac:dyDescent="0.2">
      <c r="A178" s="43"/>
    </row>
    <row r="179" spans="1:1" s="29" customFormat="1" ht="14.25" x14ac:dyDescent="0.2">
      <c r="A179" s="43"/>
    </row>
    <row r="180" spans="1:1" s="29" customFormat="1" ht="14.25" x14ac:dyDescent="0.2">
      <c r="A180" s="43"/>
    </row>
    <row r="181" spans="1:1" s="29" customFormat="1" ht="14.25" x14ac:dyDescent="0.2">
      <c r="A181" s="43"/>
    </row>
    <row r="182" spans="1:1" s="29" customFormat="1" ht="14.25" x14ac:dyDescent="0.2">
      <c r="A182" s="43"/>
    </row>
    <row r="183" spans="1:1" s="29" customFormat="1" ht="14.25" x14ac:dyDescent="0.2">
      <c r="A183" s="43"/>
    </row>
    <row r="184" spans="1:1" s="29" customFormat="1" ht="14.25" x14ac:dyDescent="0.2">
      <c r="A184" s="43"/>
    </row>
    <row r="185" spans="1:1" s="29" customFormat="1" ht="14.25" x14ac:dyDescent="0.2">
      <c r="A185" s="43"/>
    </row>
    <row r="186" spans="1:1" s="29" customFormat="1" ht="14.25" x14ac:dyDescent="0.2">
      <c r="A186" s="43"/>
    </row>
    <row r="187" spans="1:1" s="29" customFormat="1" ht="14.25" x14ac:dyDescent="0.2">
      <c r="A187" s="43"/>
    </row>
    <row r="188" spans="1:1" s="29" customFormat="1" ht="14.25" x14ac:dyDescent="0.2">
      <c r="A188" s="43"/>
    </row>
    <row r="189" spans="1:1" s="29" customFormat="1" ht="14.25" x14ac:dyDescent="0.2">
      <c r="A189" s="43"/>
    </row>
    <row r="190" spans="1:1" s="29" customFormat="1" ht="14.25" x14ac:dyDescent="0.2">
      <c r="A190" s="43"/>
    </row>
    <row r="191" spans="1:1" s="29" customFormat="1" ht="14.25" x14ac:dyDescent="0.2">
      <c r="A191" s="43"/>
    </row>
    <row r="192" spans="1:1" s="29" customFormat="1" ht="14.25" x14ac:dyDescent="0.2">
      <c r="A192" s="43"/>
    </row>
    <row r="193" spans="1:1" s="29" customFormat="1" ht="14.25" x14ac:dyDescent="0.2">
      <c r="A193" s="43"/>
    </row>
    <row r="194" spans="1:1" s="29" customFormat="1" ht="14.25" x14ac:dyDescent="0.2">
      <c r="A194" s="43"/>
    </row>
    <row r="195" spans="1:1" s="29" customFormat="1" ht="14.25" x14ac:dyDescent="0.2">
      <c r="A195" s="43"/>
    </row>
    <row r="196" spans="1:1" s="29" customFormat="1" ht="14.25" x14ac:dyDescent="0.2">
      <c r="A196" s="43"/>
    </row>
    <row r="197" spans="1:1" s="29" customFormat="1" ht="14.25" x14ac:dyDescent="0.2">
      <c r="A197" s="43"/>
    </row>
    <row r="198" spans="1:1" s="29" customFormat="1" ht="14.25" x14ac:dyDescent="0.2">
      <c r="A198" s="43"/>
    </row>
    <row r="199" spans="1:1" s="29" customFormat="1" ht="14.25" x14ac:dyDescent="0.2">
      <c r="A199" s="43"/>
    </row>
    <row r="200" spans="1:1" s="29" customFormat="1" ht="14.25" x14ac:dyDescent="0.2">
      <c r="A200" s="43"/>
    </row>
    <row r="201" spans="1:1" s="29" customFormat="1" ht="14.25" x14ac:dyDescent="0.2">
      <c r="A201" s="43"/>
    </row>
    <row r="202" spans="1:1" s="29" customFormat="1" ht="14.25" x14ac:dyDescent="0.2">
      <c r="A202" s="43"/>
    </row>
    <row r="203" spans="1:1" s="29" customFormat="1" ht="14.25" x14ac:dyDescent="0.2">
      <c r="A203" s="43"/>
    </row>
    <row r="204" spans="1:1" s="29" customFormat="1" ht="14.25" x14ac:dyDescent="0.2">
      <c r="A204" s="43"/>
    </row>
    <row r="205" spans="1:1" s="29" customFormat="1" ht="14.25" x14ac:dyDescent="0.2">
      <c r="A205" s="43"/>
    </row>
    <row r="206" spans="1:1" s="29" customFormat="1" ht="14.25" x14ac:dyDescent="0.2">
      <c r="A206" s="43"/>
    </row>
    <row r="207" spans="1:1" s="29" customFormat="1" ht="14.25" x14ac:dyDescent="0.2">
      <c r="A207" s="43"/>
    </row>
    <row r="208" spans="1:1" s="29" customFormat="1" ht="14.25" x14ac:dyDescent="0.2">
      <c r="A208" s="43"/>
    </row>
    <row r="209" spans="1:1" s="29" customFormat="1" ht="14.25" x14ac:dyDescent="0.2">
      <c r="A209" s="43"/>
    </row>
    <row r="210" spans="1:1" s="29" customFormat="1" ht="14.25" x14ac:dyDescent="0.2">
      <c r="A210" s="43"/>
    </row>
    <row r="211" spans="1:1" s="29" customFormat="1" ht="14.25" x14ac:dyDescent="0.2">
      <c r="A211" s="43"/>
    </row>
    <row r="212" spans="1:1" s="29" customFormat="1" ht="14.25" x14ac:dyDescent="0.2">
      <c r="A212" s="43"/>
    </row>
    <row r="213" spans="1:1" s="29" customFormat="1" ht="14.25" x14ac:dyDescent="0.2">
      <c r="A213" s="43"/>
    </row>
    <row r="214" spans="1:1" s="29" customFormat="1" ht="14.25" x14ac:dyDescent="0.2">
      <c r="A214" s="43"/>
    </row>
    <row r="215" spans="1:1" s="29" customFormat="1" ht="14.25" x14ac:dyDescent="0.2">
      <c r="A215" s="43"/>
    </row>
    <row r="216" spans="1:1" s="29" customFormat="1" ht="14.25" x14ac:dyDescent="0.2">
      <c r="A216" s="43"/>
    </row>
    <row r="217" spans="1:1" s="29" customFormat="1" ht="14.25" x14ac:dyDescent="0.2">
      <c r="A217" s="43"/>
    </row>
    <row r="218" spans="1:1" s="29" customFormat="1" ht="14.25" x14ac:dyDescent="0.2">
      <c r="A218" s="43"/>
    </row>
    <row r="219" spans="1:1" s="29" customFormat="1" ht="14.25" x14ac:dyDescent="0.2">
      <c r="A219" s="43"/>
    </row>
    <row r="220" spans="1:1" s="29" customFormat="1" ht="14.25" x14ac:dyDescent="0.2">
      <c r="A220" s="43"/>
    </row>
    <row r="221" spans="1:1" s="29" customFormat="1" ht="14.25" x14ac:dyDescent="0.2">
      <c r="A221" s="43"/>
    </row>
    <row r="222" spans="1:1" s="29" customFormat="1" ht="14.25" x14ac:dyDescent="0.2">
      <c r="A222" s="43"/>
    </row>
    <row r="223" spans="1:1" s="29" customFormat="1" ht="14.25" x14ac:dyDescent="0.2">
      <c r="A223" s="43"/>
    </row>
    <row r="224" spans="1:1" s="29" customFormat="1" ht="14.25" x14ac:dyDescent="0.2">
      <c r="A224" s="43"/>
    </row>
    <row r="225" spans="1:1" s="29" customFormat="1" ht="14.25" x14ac:dyDescent="0.2">
      <c r="A225" s="43"/>
    </row>
    <row r="226" spans="1:1" s="29" customFormat="1" ht="14.25" x14ac:dyDescent="0.2">
      <c r="A226" s="43"/>
    </row>
    <row r="227" spans="1:1" s="29" customFormat="1" ht="14.25" x14ac:dyDescent="0.2">
      <c r="A227" s="43"/>
    </row>
  </sheetData>
  <phoneticPr fontId="1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PCvanArnhem</dc:creator>
  <cp:lastModifiedBy>VAN ARNHEM</cp:lastModifiedBy>
  <dcterms:created xsi:type="dcterms:W3CDTF">2015-06-05T18:19:34Z</dcterms:created>
  <dcterms:modified xsi:type="dcterms:W3CDTF">2020-11-17T09:39:58Z</dcterms:modified>
</cp:coreProperties>
</file>